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property\Associations\Powderview Duplexes\Budget\"/>
    </mc:Choice>
  </mc:AlternateContent>
  <xr:revisionPtr revIDLastSave="0" documentId="13_ncr:1_{965BF7F2-80BF-42DF-A83A-F12DF037AD87}" xr6:coauthVersionLast="47" xr6:coauthVersionMax="47" xr10:uidLastSave="{00000000-0000-0000-0000-000000000000}"/>
  <bookViews>
    <workbookView xWindow="38280" yWindow="5985" windowWidth="19440" windowHeight="15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6" i="1" l="1"/>
  <c r="L28" i="1"/>
  <c r="J6" i="1"/>
  <c r="K28" i="1"/>
  <c r="K29" i="1" s="1"/>
  <c r="J28" i="1"/>
  <c r="G28" i="1"/>
  <c r="H28" i="1"/>
  <c r="I28" i="1"/>
  <c r="F28" i="1"/>
  <c r="F29" i="1" s="1"/>
  <c r="D28" i="1"/>
  <c r="D6" i="1"/>
  <c r="L29" i="1" l="1"/>
  <c r="J29" i="1"/>
  <c r="D29" i="1"/>
  <c r="E6" i="1"/>
  <c r="E28" i="1"/>
  <c r="E29" i="1" l="1"/>
  <c r="B6" i="1" l="1"/>
  <c r="B28" i="1" s="1"/>
  <c r="B29" i="1" s="1"/>
  <c r="C6" i="1"/>
  <c r="C28" i="1" s="1"/>
  <c r="C29" i="1" s="1"/>
  <c r="I29" i="1"/>
  <c r="G29" i="1"/>
  <c r="H29" i="1"/>
</calcChain>
</file>

<file path=xl/sharedStrings.xml><?xml version="1.0" encoding="utf-8"?>
<sst xmlns="http://schemas.openxmlformats.org/spreadsheetml/2006/main" count="64" uniqueCount="35">
  <si>
    <t xml:space="preserve"> </t>
  </si>
  <si>
    <t>ACCT</t>
  </si>
  <si>
    <t>Proposed</t>
  </si>
  <si>
    <t>Actual</t>
  </si>
  <si>
    <t>Description</t>
  </si>
  <si>
    <t>Income</t>
  </si>
  <si>
    <t>Miscellaneous income</t>
  </si>
  <si>
    <t>Gross Income</t>
  </si>
  <si>
    <t>Insurance</t>
  </si>
  <si>
    <t>Management Fees</t>
  </si>
  <si>
    <t>Ground Maintenance</t>
  </si>
  <si>
    <t>Bldg Maintenance</t>
  </si>
  <si>
    <t>Snow Removal</t>
  </si>
  <si>
    <t>Supplies for Grounds</t>
  </si>
  <si>
    <t>Repairs</t>
  </si>
  <si>
    <t>Bank Charges</t>
  </si>
  <si>
    <t>Accounting</t>
  </si>
  <si>
    <t>Gross Expenses</t>
  </si>
  <si>
    <t>East River Sanitation</t>
  </si>
  <si>
    <t>Special Assessment</t>
  </si>
  <si>
    <t>Extra water for grounds</t>
  </si>
  <si>
    <t>Skyland Metro District</t>
  </si>
  <si>
    <t>Roof Snow Removal</t>
  </si>
  <si>
    <t>2019</t>
  </si>
  <si>
    <t>Reserves (operating)</t>
  </si>
  <si>
    <t>2020</t>
  </si>
  <si>
    <t>2021</t>
  </si>
  <si>
    <t>2022</t>
  </si>
  <si>
    <t>Road Crack Repair</t>
  </si>
  <si>
    <t>Roof Inspection - JTC</t>
  </si>
  <si>
    <t>Tile Storage Last 5 years</t>
  </si>
  <si>
    <t>2023</t>
  </si>
  <si>
    <t xml:space="preserve">Actual </t>
  </si>
  <si>
    <t>Expenses</t>
  </si>
  <si>
    <t>Board Needs to review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</si>
</sst>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1" applyNumberFormat="1" applyFont="1" applyBorder="1"/>
    <xf numFmtId="44" fontId="2" fillId="0" borderId="0" xfId="1" applyFont="1" applyBorder="1"/>
    <xf numFmtId="49" fontId="2" fillId="0" borderId="0" xfId="0" applyNumberFormat="1" applyFont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2" fillId="0" borderId="2" xfId="1" applyNumberFormat="1" applyFont="1" applyBorder="1"/>
    <xf numFmtId="44" fontId="2" fillId="0" borderId="2" xfId="1" applyFont="1" applyBorder="1"/>
    <xf numFmtId="44" fontId="2" fillId="0" borderId="1" xfId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2" fillId="0" borderId="2" xfId="0" applyNumberFormat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0" xfId="0" applyNumberFormat="1" applyFont="1"/>
    <xf numFmtId="0" fontId="2" fillId="0" borderId="1" xfId="1" applyNumberFormat="1" applyFont="1" applyBorder="1" applyAlignment="1">
      <alignment horizontal="center"/>
    </xf>
    <xf numFmtId="8" fontId="2" fillId="0" borderId="0" xfId="1" applyNumberFormat="1" applyFont="1" applyBorder="1"/>
    <xf numFmtId="2" fontId="2" fillId="0" borderId="0" xfId="1" applyNumberFormat="1" applyFont="1" applyBorder="1" applyAlignment="1">
      <alignment horizontal="center"/>
    </xf>
    <xf numFmtId="2" fontId="2" fillId="0" borderId="3" xfId="0" applyNumberFormat="1" applyFont="1" applyBorder="1"/>
    <xf numFmtId="2" fontId="2" fillId="0" borderId="3" xfId="1" applyNumberFormat="1" applyFont="1" applyBorder="1"/>
    <xf numFmtId="0" fontId="2" fillId="0" borderId="3" xfId="0" applyFont="1" applyBorder="1"/>
    <xf numFmtId="44" fontId="2" fillId="0" borderId="3" xfId="1" applyFont="1" applyBorder="1"/>
    <xf numFmtId="0" fontId="2" fillId="0" borderId="3" xfId="0" applyFont="1" applyBorder="1" applyAlignment="1">
      <alignment horizontal="center"/>
    </xf>
    <xf numFmtId="44" fontId="2" fillId="0" borderId="3" xfId="0" applyNumberFormat="1" applyFont="1" applyBorder="1"/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Layout" zoomScaleNormal="100" workbookViewId="0">
      <selection activeCell="J21" sqref="J21"/>
    </sheetView>
  </sheetViews>
  <sheetFormatPr defaultColWidth="9.1796875" defaultRowHeight="14" x14ac:dyDescent="0.3"/>
  <cols>
    <col min="1" max="1" width="24.54296875" style="1" bestFit="1" customWidth="1"/>
    <col min="2" max="2" width="14.26953125" style="1" hidden="1" customWidth="1"/>
    <col min="3" max="3" width="15" style="1" hidden="1" customWidth="1"/>
    <col min="4" max="5" width="14.453125" style="1" hidden="1" customWidth="1"/>
    <col min="6" max="6" width="16.453125" style="3" hidden="1" customWidth="1"/>
    <col min="7" max="7" width="14.7265625" style="3" hidden="1" customWidth="1"/>
    <col min="8" max="8" width="13.26953125" style="1" hidden="1" customWidth="1"/>
    <col min="9" max="10" width="12.81640625" style="1" customWidth="1"/>
    <col min="11" max="11" width="12.54296875" style="24" bestFit="1" customWidth="1"/>
    <col min="12" max="12" width="13.54296875" style="1" customWidth="1"/>
    <col min="13" max="16384" width="9.1796875" style="1"/>
  </cols>
  <sheetData>
    <row r="1" spans="1:12" x14ac:dyDescent="0.3">
      <c r="A1" s="7" t="s">
        <v>1</v>
      </c>
      <c r="B1" s="8" t="s">
        <v>3</v>
      </c>
      <c r="C1" s="9" t="s">
        <v>2</v>
      </c>
      <c r="D1" s="3" t="s">
        <v>3</v>
      </c>
      <c r="E1" s="3" t="s">
        <v>2</v>
      </c>
      <c r="F1" s="3" t="s">
        <v>3</v>
      </c>
      <c r="G1" s="3" t="s">
        <v>2</v>
      </c>
      <c r="H1" s="3" t="s">
        <v>3</v>
      </c>
      <c r="I1" s="3" t="s">
        <v>2</v>
      </c>
      <c r="J1" s="3" t="s">
        <v>32</v>
      </c>
      <c r="K1" s="24" t="s">
        <v>2</v>
      </c>
      <c r="L1" s="24" t="s">
        <v>2</v>
      </c>
    </row>
    <row r="2" spans="1:12" s="12" customFormat="1" x14ac:dyDescent="0.3">
      <c r="A2" s="13" t="s">
        <v>4</v>
      </c>
      <c r="B2" s="14">
        <v>2007</v>
      </c>
      <c r="C2" s="15">
        <v>2008</v>
      </c>
      <c r="D2" s="15" t="s">
        <v>23</v>
      </c>
      <c r="E2" s="15" t="s">
        <v>25</v>
      </c>
      <c r="F2" s="20" t="s">
        <v>25</v>
      </c>
      <c r="G2" s="20" t="s">
        <v>26</v>
      </c>
      <c r="H2" s="20" t="s">
        <v>26</v>
      </c>
      <c r="I2" s="20" t="s">
        <v>27</v>
      </c>
      <c r="J2" s="20" t="s">
        <v>27</v>
      </c>
      <c r="K2" s="34" t="s">
        <v>31</v>
      </c>
      <c r="L2" s="3">
        <v>2024</v>
      </c>
    </row>
    <row r="3" spans="1:12" x14ac:dyDescent="0.3">
      <c r="A3" s="16" t="s">
        <v>5</v>
      </c>
      <c r="B3" s="16">
        <v>17336.54</v>
      </c>
      <c r="C3" s="17">
        <v>19737.04</v>
      </c>
      <c r="D3" s="11">
        <v>24537.040000000001</v>
      </c>
      <c r="E3" s="11">
        <v>24606.66</v>
      </c>
      <c r="F3" s="22">
        <v>24638.98</v>
      </c>
      <c r="G3" s="22">
        <v>24638.98</v>
      </c>
      <c r="H3" s="18">
        <v>24605</v>
      </c>
      <c r="I3" s="18">
        <v>24605</v>
      </c>
      <c r="J3" s="18">
        <v>24605</v>
      </c>
      <c r="K3" s="18">
        <v>24605</v>
      </c>
      <c r="L3" s="18">
        <v>24605</v>
      </c>
    </row>
    <row r="4" spans="1:12" x14ac:dyDescent="0.3">
      <c r="A4" s="7" t="s">
        <v>6</v>
      </c>
      <c r="B4" s="7"/>
      <c r="C4" s="10"/>
      <c r="E4" s="11"/>
      <c r="H4" s="11"/>
      <c r="I4" s="11"/>
      <c r="J4" s="11">
        <v>471</v>
      </c>
      <c r="L4" s="24"/>
    </row>
    <row r="5" spans="1:12" ht="14.5" thickBot="1" x14ac:dyDescent="0.35">
      <c r="A5" s="28" t="s">
        <v>19</v>
      </c>
      <c r="B5" s="28"/>
      <c r="C5" s="29"/>
      <c r="D5" s="30"/>
      <c r="E5" s="31"/>
      <c r="F5" s="32"/>
      <c r="G5" s="32"/>
      <c r="H5" s="31"/>
      <c r="I5" s="31"/>
      <c r="J5" s="31"/>
      <c r="K5" s="33"/>
      <c r="L5" s="33"/>
    </row>
    <row r="6" spans="1:12" x14ac:dyDescent="0.3">
      <c r="A6" s="7" t="s">
        <v>7</v>
      </c>
      <c r="B6" s="10">
        <f>SUM(B3:B5)</f>
        <v>17336.54</v>
      </c>
      <c r="C6" s="10">
        <f>SUM(C3:C5)</f>
        <v>19737.04</v>
      </c>
      <c r="D6" s="11">
        <f>SUM(D3:D5)</f>
        <v>24537.040000000001</v>
      </c>
      <c r="E6" s="11">
        <f>SUM(E3:E5)</f>
        <v>24606.66</v>
      </c>
      <c r="F6" s="21">
        <v>24638.98</v>
      </c>
      <c r="G6" s="21">
        <v>24638.98</v>
      </c>
      <c r="H6" s="11">
        <v>24605</v>
      </c>
      <c r="I6" s="11">
        <v>24605</v>
      </c>
      <c r="J6" s="11">
        <f>SUM(J3:J5)</f>
        <v>25076</v>
      </c>
      <c r="K6" s="11">
        <v>24605</v>
      </c>
      <c r="L6" s="11">
        <f>SUM(L3:L5)</f>
        <v>24605</v>
      </c>
    </row>
    <row r="7" spans="1:12" x14ac:dyDescent="0.3">
      <c r="A7" s="7"/>
      <c r="B7" s="7"/>
      <c r="C7" s="7"/>
      <c r="H7" s="11"/>
      <c r="I7" s="11"/>
      <c r="J7" s="11"/>
      <c r="L7" s="24"/>
    </row>
    <row r="8" spans="1:12" x14ac:dyDescent="0.3">
      <c r="A8" s="7"/>
      <c r="B8" s="7"/>
      <c r="C8" s="7"/>
      <c r="H8" s="11"/>
      <c r="I8" s="11"/>
      <c r="J8" s="11"/>
      <c r="L8" s="24"/>
    </row>
    <row r="9" spans="1:12" x14ac:dyDescent="0.3">
      <c r="A9" s="7"/>
      <c r="B9" s="7"/>
      <c r="C9" s="7"/>
      <c r="H9" s="11"/>
      <c r="I9" s="11"/>
      <c r="J9" s="11"/>
      <c r="L9" s="24"/>
    </row>
    <row r="10" spans="1:12" x14ac:dyDescent="0.3">
      <c r="A10" s="7"/>
      <c r="B10" s="8" t="s">
        <v>3</v>
      </c>
      <c r="C10" s="9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23" t="s">
        <v>3</v>
      </c>
      <c r="I10" s="23" t="s">
        <v>2</v>
      </c>
      <c r="J10" s="23" t="s">
        <v>32</v>
      </c>
      <c r="K10" s="24" t="s">
        <v>2</v>
      </c>
      <c r="L10" s="24" t="s">
        <v>2</v>
      </c>
    </row>
    <row r="11" spans="1:12" s="12" customFormat="1" x14ac:dyDescent="0.3">
      <c r="A11" s="13" t="s">
        <v>33</v>
      </c>
      <c r="B11" s="14">
        <v>2007</v>
      </c>
      <c r="C11" s="15">
        <v>2008</v>
      </c>
      <c r="D11" s="15" t="s">
        <v>23</v>
      </c>
      <c r="E11" s="15" t="s">
        <v>25</v>
      </c>
      <c r="F11" s="15" t="s">
        <v>25</v>
      </c>
      <c r="G11" s="15" t="s">
        <v>26</v>
      </c>
      <c r="H11" s="19" t="s">
        <v>26</v>
      </c>
      <c r="I11" s="19" t="s">
        <v>27</v>
      </c>
      <c r="J11" s="25">
        <v>2022</v>
      </c>
      <c r="K11" s="35" t="s">
        <v>31</v>
      </c>
      <c r="L11" s="36">
        <v>2024</v>
      </c>
    </row>
    <row r="12" spans="1:12" x14ac:dyDescent="0.3">
      <c r="A12" s="7" t="s">
        <v>16</v>
      </c>
      <c r="B12" s="7">
        <v>142</v>
      </c>
      <c r="C12" s="10">
        <v>165</v>
      </c>
      <c r="D12" s="11">
        <v>115.72</v>
      </c>
      <c r="E12" s="11"/>
      <c r="F12" s="21">
        <v>118.6</v>
      </c>
      <c r="G12" s="21">
        <v>135</v>
      </c>
      <c r="H12" s="11">
        <v>130</v>
      </c>
      <c r="I12" s="11">
        <v>150</v>
      </c>
      <c r="J12" s="11">
        <v>416</v>
      </c>
      <c r="K12" s="24">
        <v>160</v>
      </c>
      <c r="L12" s="24">
        <v>200</v>
      </c>
    </row>
    <row r="13" spans="1:12" x14ac:dyDescent="0.3">
      <c r="A13" s="7" t="s">
        <v>15</v>
      </c>
      <c r="B13" s="7">
        <v>13</v>
      </c>
      <c r="C13" s="10">
        <v>25</v>
      </c>
      <c r="D13" s="11"/>
      <c r="E13" s="11">
        <v>50</v>
      </c>
      <c r="F13" s="21">
        <v>27</v>
      </c>
      <c r="G13" s="21">
        <v>50</v>
      </c>
      <c r="H13" s="11">
        <v>36</v>
      </c>
      <c r="I13" s="11">
        <v>40</v>
      </c>
      <c r="J13" s="11">
        <v>226</v>
      </c>
      <c r="K13" s="24">
        <v>50</v>
      </c>
      <c r="L13" s="24">
        <v>50</v>
      </c>
    </row>
    <row r="14" spans="1:12" x14ac:dyDescent="0.3">
      <c r="A14" s="7" t="s">
        <v>18</v>
      </c>
      <c r="B14" s="7">
        <v>1548.32</v>
      </c>
      <c r="C14" s="10">
        <v>1626.32</v>
      </c>
      <c r="D14" s="11">
        <v>1762.34</v>
      </c>
      <c r="E14" s="11">
        <v>1800.38</v>
      </c>
      <c r="F14" s="21">
        <v>2245</v>
      </c>
      <c r="G14" s="21">
        <v>1796</v>
      </c>
      <c r="H14" s="11">
        <v>1347</v>
      </c>
      <c r="I14" s="11">
        <v>1796</v>
      </c>
      <c r="J14" s="11">
        <v>1796</v>
      </c>
      <c r="K14" s="24">
        <v>1796</v>
      </c>
      <c r="L14" s="24">
        <v>1796</v>
      </c>
    </row>
    <row r="15" spans="1:12" x14ac:dyDescent="0.3">
      <c r="A15" s="7" t="s">
        <v>20</v>
      </c>
      <c r="B15" s="7"/>
      <c r="C15" s="10"/>
      <c r="D15" s="11">
        <v>117</v>
      </c>
      <c r="E15" s="11">
        <v>300</v>
      </c>
      <c r="F15" s="21">
        <v>24</v>
      </c>
      <c r="G15" s="21">
        <v>200</v>
      </c>
      <c r="H15" s="11"/>
      <c r="I15" s="11">
        <v>200</v>
      </c>
      <c r="J15" s="11">
        <v>6</v>
      </c>
      <c r="K15" s="24">
        <v>200</v>
      </c>
      <c r="L15" s="24">
        <v>200</v>
      </c>
    </row>
    <row r="16" spans="1:12" x14ac:dyDescent="0.3">
      <c r="A16" s="7" t="s">
        <v>10</v>
      </c>
      <c r="B16" s="7">
        <v>2968.7</v>
      </c>
      <c r="C16" s="10">
        <v>2800</v>
      </c>
      <c r="D16" s="11">
        <v>5110.5</v>
      </c>
      <c r="E16" s="11">
        <v>4800</v>
      </c>
      <c r="F16" s="21">
        <v>4040.25</v>
      </c>
      <c r="G16" s="21">
        <v>4800</v>
      </c>
      <c r="H16" s="11">
        <v>5377.27</v>
      </c>
      <c r="I16" s="11">
        <v>5500</v>
      </c>
      <c r="J16" s="11">
        <v>6560.86</v>
      </c>
      <c r="K16" s="24">
        <v>5700</v>
      </c>
      <c r="L16" s="24">
        <v>6000</v>
      </c>
    </row>
    <row r="17" spans="1:12" x14ac:dyDescent="0.3">
      <c r="A17" s="7" t="s">
        <v>8</v>
      </c>
      <c r="B17" s="7">
        <v>4669.68</v>
      </c>
      <c r="C17" s="10">
        <v>3175</v>
      </c>
      <c r="D17" s="11">
        <v>5994</v>
      </c>
      <c r="E17" s="11">
        <v>5800</v>
      </c>
      <c r="F17" s="21">
        <v>6120.96</v>
      </c>
      <c r="G17" s="21">
        <v>6100</v>
      </c>
      <c r="H17" s="11">
        <v>6322.92</v>
      </c>
      <c r="I17" s="11">
        <v>6323</v>
      </c>
      <c r="J17" s="11">
        <v>6723</v>
      </c>
      <c r="K17" s="24">
        <v>6500</v>
      </c>
      <c r="L17" s="24">
        <v>7000</v>
      </c>
    </row>
    <row r="18" spans="1:12" x14ac:dyDescent="0.3">
      <c r="A18" s="7" t="s">
        <v>9</v>
      </c>
      <c r="B18" s="7">
        <v>2360</v>
      </c>
      <c r="C18" s="10">
        <v>2400</v>
      </c>
      <c r="D18" s="11">
        <v>2640</v>
      </c>
      <c r="E18" s="11">
        <v>2880</v>
      </c>
      <c r="F18" s="21">
        <v>3020</v>
      </c>
      <c r="G18" s="21">
        <v>3120</v>
      </c>
      <c r="H18" s="11">
        <v>3120</v>
      </c>
      <c r="I18" s="11">
        <v>3120</v>
      </c>
      <c r="J18" s="11">
        <v>3120</v>
      </c>
      <c r="K18" s="24">
        <v>3360</v>
      </c>
      <c r="L18" s="24">
        <v>3600</v>
      </c>
    </row>
    <row r="19" spans="1:12" x14ac:dyDescent="0.3">
      <c r="A19" s="7" t="s">
        <v>11</v>
      </c>
      <c r="B19" s="7">
        <v>1412.72</v>
      </c>
      <c r="C19" s="10">
        <v>800</v>
      </c>
      <c r="D19" s="11">
        <v>947.5</v>
      </c>
      <c r="E19" s="11">
        <v>2000</v>
      </c>
      <c r="F19" s="21">
        <v>1339.5</v>
      </c>
      <c r="G19" s="21">
        <v>1500</v>
      </c>
      <c r="H19" s="11"/>
      <c r="I19" s="11">
        <v>1500</v>
      </c>
      <c r="J19" s="11">
        <v>453.33</v>
      </c>
      <c r="K19" s="24">
        <v>1500</v>
      </c>
      <c r="L19" s="24">
        <v>1500</v>
      </c>
    </row>
    <row r="20" spans="1:12" x14ac:dyDescent="0.3">
      <c r="A20" s="7" t="s">
        <v>22</v>
      </c>
      <c r="B20" s="7"/>
      <c r="C20" s="10"/>
      <c r="D20" s="11">
        <v>2007.5</v>
      </c>
      <c r="E20" s="11">
        <v>1500</v>
      </c>
      <c r="G20" s="21">
        <v>1500</v>
      </c>
      <c r="H20" s="11"/>
      <c r="I20" s="11">
        <v>3131.25</v>
      </c>
      <c r="J20" s="11">
        <v>3131.25</v>
      </c>
      <c r="K20" s="24">
        <v>2000</v>
      </c>
      <c r="L20" s="24">
        <v>2000</v>
      </c>
    </row>
    <row r="21" spans="1:12" x14ac:dyDescent="0.3">
      <c r="A21" s="7" t="s">
        <v>21</v>
      </c>
      <c r="B21" s="7">
        <v>2795.83</v>
      </c>
      <c r="C21" s="10">
        <v>2574</v>
      </c>
      <c r="D21" s="11">
        <v>2720.07</v>
      </c>
      <c r="E21" s="11">
        <v>2725.84</v>
      </c>
      <c r="F21" s="21">
        <v>3012</v>
      </c>
      <c r="G21" s="21">
        <v>2772</v>
      </c>
      <c r="H21" s="11">
        <v>2553</v>
      </c>
      <c r="I21" s="11">
        <v>2553</v>
      </c>
      <c r="J21" s="11">
        <v>2772</v>
      </c>
      <c r="K21" s="24">
        <v>2553</v>
      </c>
      <c r="L21" s="24">
        <v>2553</v>
      </c>
    </row>
    <row r="22" spans="1:12" x14ac:dyDescent="0.3">
      <c r="A22" s="7" t="s">
        <v>12</v>
      </c>
      <c r="B22" s="7">
        <v>1484</v>
      </c>
      <c r="C22" s="10">
        <v>3400</v>
      </c>
      <c r="D22" s="11">
        <v>2602</v>
      </c>
      <c r="E22" s="11">
        <v>2000</v>
      </c>
      <c r="F22" s="21">
        <v>1710</v>
      </c>
      <c r="G22" s="21">
        <v>2000</v>
      </c>
      <c r="H22" s="11">
        <v>1576.51</v>
      </c>
      <c r="I22" s="11">
        <v>1500</v>
      </c>
      <c r="J22" s="11">
        <v>1604.01</v>
      </c>
      <c r="K22" s="24">
        <v>1500</v>
      </c>
      <c r="L22" s="24">
        <v>1500</v>
      </c>
    </row>
    <row r="23" spans="1:12" x14ac:dyDescent="0.3">
      <c r="A23" s="7" t="s">
        <v>13</v>
      </c>
      <c r="B23" s="7">
        <v>313.14</v>
      </c>
      <c r="C23" s="10">
        <v>300</v>
      </c>
      <c r="D23" s="11">
        <v>530.19000000000005</v>
      </c>
      <c r="E23" s="11">
        <v>500</v>
      </c>
      <c r="F23" s="21">
        <v>281.22000000000003</v>
      </c>
      <c r="G23" s="21">
        <v>500</v>
      </c>
      <c r="H23" s="11">
        <v>460.47</v>
      </c>
      <c r="I23" s="11">
        <v>400</v>
      </c>
      <c r="J23" s="11">
        <v>343.83</v>
      </c>
      <c r="K23" s="24">
        <v>400</v>
      </c>
      <c r="L23" s="24">
        <v>400</v>
      </c>
    </row>
    <row r="24" spans="1:12" hidden="1" x14ac:dyDescent="0.3">
      <c r="A24" s="7" t="s">
        <v>14</v>
      </c>
      <c r="B24" s="7"/>
      <c r="C24" s="10">
        <v>0</v>
      </c>
      <c r="D24" s="11"/>
      <c r="E24" s="11"/>
      <c r="H24" s="11"/>
      <c r="I24" s="11"/>
      <c r="J24" s="11"/>
      <c r="L24" s="24"/>
    </row>
    <row r="25" spans="1:12" x14ac:dyDescent="0.3">
      <c r="A25" s="7" t="s">
        <v>28</v>
      </c>
      <c r="B25" s="7"/>
      <c r="C25" s="10"/>
      <c r="E25" s="11"/>
      <c r="H25" s="11">
        <v>1950</v>
      </c>
      <c r="I25" s="11">
        <v>0</v>
      </c>
      <c r="J25" s="11"/>
      <c r="L25" s="24"/>
    </row>
    <row r="26" spans="1:12" x14ac:dyDescent="0.3">
      <c r="A26" s="7" t="s">
        <v>30</v>
      </c>
      <c r="B26" s="7"/>
      <c r="C26" s="10"/>
      <c r="E26" s="11"/>
      <c r="H26" s="11">
        <v>1000</v>
      </c>
      <c r="I26" s="11">
        <v>250</v>
      </c>
      <c r="J26" s="11"/>
      <c r="K26" s="24">
        <v>250</v>
      </c>
      <c r="L26" s="24">
        <v>200</v>
      </c>
    </row>
    <row r="27" spans="1:12" ht="14.5" thickBot="1" x14ac:dyDescent="0.35">
      <c r="A27" s="28" t="s">
        <v>29</v>
      </c>
      <c r="B27" s="28"/>
      <c r="C27" s="29"/>
      <c r="D27" s="30"/>
      <c r="E27" s="31"/>
      <c r="F27" s="32"/>
      <c r="G27" s="32"/>
      <c r="H27" s="31">
        <v>431.31</v>
      </c>
      <c r="I27" s="31">
        <v>50</v>
      </c>
      <c r="J27" s="31">
        <v>828</v>
      </c>
      <c r="K27" s="33"/>
      <c r="L27" s="33">
        <v>1200</v>
      </c>
    </row>
    <row r="28" spans="1:12" x14ac:dyDescent="0.3">
      <c r="A28" s="7" t="s">
        <v>17</v>
      </c>
      <c r="B28" s="7">
        <f>B6</f>
        <v>17336.54</v>
      </c>
      <c r="C28" s="7">
        <f>C6</f>
        <v>19737.04</v>
      </c>
      <c r="D28" s="11">
        <f>SUM(D21:D27)</f>
        <v>5852.26</v>
      </c>
      <c r="E28" s="11">
        <f>SUM(E21:E27)</f>
        <v>5225.84</v>
      </c>
      <c r="F28" s="11">
        <f>SUM(F21:F27)</f>
        <v>5003.22</v>
      </c>
      <c r="G28" s="26">
        <f t="shared" ref="G28:L28" si="0">SUM(G12:G27)</f>
        <v>24473</v>
      </c>
      <c r="H28" s="11">
        <f t="shared" si="0"/>
        <v>24304.480000000003</v>
      </c>
      <c r="I28" s="11">
        <f t="shared" si="0"/>
        <v>26513.25</v>
      </c>
      <c r="J28" s="11">
        <f t="shared" si="0"/>
        <v>27980.280000000002</v>
      </c>
      <c r="K28" s="11">
        <f t="shared" si="0"/>
        <v>25969</v>
      </c>
      <c r="L28" s="11">
        <f t="shared" si="0"/>
        <v>28199</v>
      </c>
    </row>
    <row r="29" spans="1:12" x14ac:dyDescent="0.3">
      <c r="A29" s="7" t="s">
        <v>24</v>
      </c>
      <c r="B29" s="27">
        <f>B28-SUM(B21:B26)</f>
        <v>12743.57</v>
      </c>
      <c r="C29" s="27">
        <f>C28-SUM(C21:C26)</f>
        <v>13463.04</v>
      </c>
      <c r="D29" s="23">
        <f t="shared" ref="D29:K29" si="1">D6-D28</f>
        <v>18684.78</v>
      </c>
      <c r="E29" s="23">
        <f t="shared" si="1"/>
        <v>19380.82</v>
      </c>
      <c r="F29" s="23">
        <f t="shared" si="1"/>
        <v>19635.759999999998</v>
      </c>
      <c r="G29" s="23">
        <f t="shared" si="1"/>
        <v>165.97999999999956</v>
      </c>
      <c r="H29" s="11">
        <f t="shared" si="1"/>
        <v>300.5199999999968</v>
      </c>
      <c r="I29" s="11">
        <f t="shared" si="1"/>
        <v>-1908.25</v>
      </c>
      <c r="J29" s="11">
        <f t="shared" si="1"/>
        <v>-2904.2800000000025</v>
      </c>
      <c r="K29" s="11">
        <f t="shared" si="1"/>
        <v>-1364</v>
      </c>
      <c r="L29" s="11">
        <f t="shared" ref="L29" si="2">L6-L28</f>
        <v>-3594</v>
      </c>
    </row>
    <row r="30" spans="1:12" x14ac:dyDescent="0.3">
      <c r="A30" s="1" t="s">
        <v>0</v>
      </c>
      <c r="B30" s="4"/>
      <c r="C30" s="5"/>
    </row>
    <row r="31" spans="1:12" x14ac:dyDescent="0.3">
      <c r="B31" s="4"/>
      <c r="C31" s="5"/>
    </row>
    <row r="32" spans="1:12" x14ac:dyDescent="0.3">
      <c r="B32" s="4"/>
      <c r="C32" s="5"/>
    </row>
    <row r="33" spans="1:12" x14ac:dyDescent="0.3">
      <c r="A33" s="6"/>
      <c r="C33" s="3"/>
    </row>
    <row r="34" spans="1:12" x14ac:dyDescent="0.3">
      <c r="A34" s="37" t="s">
        <v>34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x14ac:dyDescent="0.3">
      <c r="A35" s="3"/>
      <c r="C35" s="5"/>
    </row>
    <row r="36" spans="1:12" x14ac:dyDescent="0.3">
      <c r="A36" s="3"/>
      <c r="B36" s="4"/>
      <c r="C36" s="5"/>
    </row>
    <row r="37" spans="1:12" x14ac:dyDescent="0.3">
      <c r="A37" s="3"/>
      <c r="B37" s="4"/>
      <c r="C37" s="5"/>
    </row>
    <row r="38" spans="1:12" x14ac:dyDescent="0.3">
      <c r="A38" s="2"/>
      <c r="B38" s="4"/>
      <c r="C38" s="5"/>
    </row>
    <row r="39" spans="1:12" x14ac:dyDescent="0.3">
      <c r="B39" s="4"/>
      <c r="C39" s="5"/>
    </row>
    <row r="40" spans="1:12" x14ac:dyDescent="0.3">
      <c r="B40" s="4"/>
      <c r="C40" s="5"/>
    </row>
    <row r="41" spans="1:12" x14ac:dyDescent="0.3">
      <c r="B41" s="4"/>
      <c r="C41" s="5"/>
    </row>
    <row r="42" spans="1:12" x14ac:dyDescent="0.3">
      <c r="B42" s="4"/>
      <c r="C42" s="5"/>
    </row>
  </sheetData>
  <mergeCells count="1">
    <mergeCell ref="A34:L34"/>
  </mergeCells>
  <phoneticPr fontId="0" type="noConversion"/>
  <printOptions gridLines="1"/>
  <pageMargins left="0.25" right="0.25" top="0.75" bottom="0.75" header="0.3" footer="0.3"/>
  <pageSetup orientation="portrait" horizontalDpi="300" verticalDpi="300" r:id="rId1"/>
  <headerFooter alignWithMargins="0">
    <oddHeader xml:space="preserve">&amp;C&amp;"Arial,Bold"&amp;12POWDERVIEW DUPLEX ASSOCIATION BUDGET 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server</cp:lastModifiedBy>
  <cp:lastPrinted>2023-05-23T15:38:32Z</cp:lastPrinted>
  <dcterms:created xsi:type="dcterms:W3CDTF">2007-02-08T23:26:59Z</dcterms:created>
  <dcterms:modified xsi:type="dcterms:W3CDTF">2023-06-02T16:25:17Z</dcterms:modified>
</cp:coreProperties>
</file>